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KOCCA-NAS\admin\4.전지훈\공동제작 비즈위크\공고\"/>
    </mc:Choice>
  </mc:AlternateContent>
  <xr:revisionPtr revIDLastSave="0" documentId="13_ncr:1_{9C647D2B-9E39-4DF1-AFBD-87FF3D102CA0}" xr6:coauthVersionLast="47" xr6:coauthVersionMax="47" xr10:uidLastSave="{00000000-0000-0000-0000-000000000000}"/>
  <bookViews>
    <workbookView xWindow="-98" yWindow="-98" windowWidth="28996" windowHeight="15675" tabRatio="500" xr2:uid="{00000000-000D-0000-FFFF-FFFF00000000}"/>
  </bookViews>
  <sheets>
    <sheet name="산출내역서" sheetId="1" r:id="rId1"/>
  </sheets>
  <definedNames>
    <definedName name="a" localSheetId="0">#REF!</definedName>
    <definedName name="a">#REF!</definedName>
    <definedName name="_xlnm.Print_Area" localSheetId="0">산출내역서!$A$1:$L$78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8" i="1" l="1"/>
  <c r="K59" i="1"/>
  <c r="K60" i="1"/>
  <c r="K61" i="1"/>
  <c r="K62" i="1"/>
  <c r="K10" i="1"/>
  <c r="K39" i="1"/>
  <c r="K53" i="1"/>
  <c r="K40" i="1"/>
  <c r="K72" i="1"/>
  <c r="K71" i="1"/>
  <c r="K70" i="1"/>
  <c r="K67" i="1"/>
  <c r="K66" i="1"/>
  <c r="K65" i="1"/>
  <c r="K64" i="1"/>
  <c r="K55" i="1"/>
  <c r="K54" i="1"/>
  <c r="K52" i="1"/>
  <c r="K51" i="1"/>
  <c r="K50" i="1"/>
  <c r="K47" i="1"/>
  <c r="K46" i="1"/>
  <c r="K45" i="1"/>
  <c r="K44" i="1"/>
  <c r="K43" i="1"/>
  <c r="K38" i="1"/>
  <c r="K37" i="1"/>
  <c r="K34" i="1"/>
  <c r="K33" i="1"/>
  <c r="K32" i="1"/>
  <c r="K31" i="1"/>
  <c r="K28" i="1"/>
  <c r="K27" i="1"/>
  <c r="K26" i="1"/>
  <c r="K25" i="1"/>
  <c r="K24" i="1"/>
  <c r="K23" i="1"/>
  <c r="K22" i="1"/>
  <c r="K21" i="1"/>
  <c r="K18" i="1"/>
  <c r="K17" i="1"/>
  <c r="K16" i="1"/>
  <c r="K15" i="1"/>
  <c r="K14" i="1"/>
  <c r="K13" i="1"/>
  <c r="K12" i="1"/>
  <c r="K11" i="1"/>
  <c r="K9" i="1"/>
  <c r="X6" i="1"/>
  <c r="Z6" i="1" s="1"/>
  <c r="AA6" i="1" s="1"/>
  <c r="P6" i="1"/>
  <c r="R6" i="1" s="1"/>
  <c r="S6" i="1" s="1"/>
  <c r="K6" i="1"/>
  <c r="X5" i="1"/>
  <c r="Z5" i="1" s="1"/>
  <c r="AA5" i="1" s="1"/>
  <c r="P5" i="1"/>
  <c r="R5" i="1" s="1"/>
  <c r="S5" i="1" s="1"/>
  <c r="K5" i="1"/>
  <c r="X4" i="1"/>
  <c r="Z4" i="1" s="1"/>
  <c r="AA4" i="1" s="1"/>
  <c r="P4" i="1"/>
  <c r="R4" i="1" s="1"/>
  <c r="S4" i="1" s="1"/>
  <c r="K4" i="1"/>
  <c r="X3" i="1"/>
  <c r="Z3" i="1" s="1"/>
  <c r="AA3" i="1" s="1"/>
  <c r="P3" i="1"/>
  <c r="R3" i="1" s="1"/>
  <c r="S3" i="1" s="1"/>
  <c r="K3" i="1"/>
  <c r="K73" i="1" l="1"/>
  <c r="K41" i="1"/>
  <c r="K35" i="1"/>
  <c r="K29" i="1"/>
  <c r="K48" i="1"/>
  <c r="K56" i="1"/>
  <c r="K68" i="1"/>
  <c r="K7" i="1"/>
  <c r="S7" i="1"/>
  <c r="AA7" i="1"/>
  <c r="K19" i="1"/>
  <c r="K75" i="1" l="1"/>
  <c r="K76" i="1" s="1"/>
  <c r="K77" i="1" l="1"/>
  <c r="K78" i="1" s="1"/>
</calcChain>
</file>

<file path=xl/sharedStrings.xml><?xml version="1.0" encoding="utf-8"?>
<sst xmlns="http://schemas.openxmlformats.org/spreadsheetml/2006/main" count="188" uniqueCount="49">
  <si>
    <t>내용 및 규격</t>
  </si>
  <si>
    <t>단가(JPY)</t>
  </si>
  <si>
    <t>*</t>
  </si>
  <si>
    <t>율/식</t>
  </si>
  <si>
    <t>단위</t>
  </si>
  <si>
    <t>일/월/회</t>
  </si>
  <si>
    <t>금액(JPY)</t>
  </si>
  <si>
    <t>기타</t>
  </si>
  <si>
    <t>時間(月)</t>
  </si>
  <si>
    <t>月数</t>
  </si>
  <si>
    <t>時間計</t>
  </si>
  <si>
    <t>合計金額</t>
  </si>
  <si>
    <t>新単価</t>
  </si>
  <si>
    <t>참여인력
인건비</t>
  </si>
  <si>
    <t>책임연구원(급)</t>
  </si>
  <si>
    <t>사업 총괄</t>
  </si>
  <si>
    <t>%</t>
  </si>
  <si>
    <t>월</t>
  </si>
  <si>
    <t>課題責任者</t>
  </si>
  <si>
    <t>연구원(급)</t>
  </si>
  <si>
    <t>과업별 담당</t>
  </si>
  <si>
    <t>運営管理1</t>
  </si>
  <si>
    <t>運営管理2</t>
  </si>
  <si>
    <t>보조원(급)</t>
  </si>
  <si>
    <t>통번역 및 사무보조</t>
  </si>
  <si>
    <t>補助員</t>
  </si>
  <si>
    <t>소계</t>
  </si>
  <si>
    <t>1. 공동제작 전략 포럼</t>
  </si>
  <si>
    <t>2. 공동제작 비즈니스 워크숍</t>
  </si>
  <si>
    <t>3. 전시 공간 조성</t>
  </si>
  <si>
    <t>4. 피칭/쇼케이스</t>
  </si>
  <si>
    <t>5. 비즈니스 상담회</t>
  </si>
  <si>
    <t>6. 네트워킹 교류회</t>
  </si>
  <si>
    <t>8. 홍보물 제작 및 배포</t>
  </si>
  <si>
    <t>9. 기타 운영비</t>
  </si>
  <si>
    <t>소계</t>
    <phoneticPr fontId="10"/>
  </si>
  <si>
    <t>*</t>
    <phoneticPr fontId="10"/>
  </si>
  <si>
    <t>순용역원가(소계의 합계)</t>
    <phoneticPr fontId="18" type="noConversion"/>
  </si>
  <si>
    <t>이윤</t>
    <phoneticPr fontId="18" type="noConversion"/>
  </si>
  <si>
    <t>청구금액(세금미포함)</t>
    <phoneticPr fontId="18" type="noConversion"/>
  </si>
  <si>
    <t>소비세(10%)</t>
    <phoneticPr fontId="18" type="noConversion"/>
  </si>
  <si>
    <t>합계금액(세금포함)</t>
    <phoneticPr fontId="18" type="noConversion"/>
  </si>
  <si>
    <t>7. 현장 촬영 및 영상 제작</t>
    <phoneticPr fontId="10"/>
  </si>
  <si>
    <t>순용역원가의 10%</t>
  </si>
  <si>
    <t>순용역원가+이윤</t>
  </si>
  <si>
    <t>청구금액의 10%</t>
    <phoneticPr fontId="10"/>
  </si>
  <si>
    <t>산출내역서</t>
    <phoneticPr fontId="10"/>
  </si>
  <si>
    <t>예시</t>
    <phoneticPr fontId="10"/>
  </si>
  <si>
    <t>청구금액+소비세 / (JPY 백단위 절사)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</si>
</sst>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* &quot;-&quot;_ ;_ @_ "/>
    <numFmt numFmtId="177" formatCode="_-* #,##0_-;\-* #,##0_-;_-* \-_-;_-@_-"/>
    <numFmt numFmtId="178" formatCode="_-* #,##0.0_-;\-* #,##0.0_-;_-* \-_-;_-@_-"/>
    <numFmt numFmtId="179" formatCode="#,##0_ "/>
    <numFmt numFmtId="180" formatCode="_-* #,##0_-;\-* #,##0_-;_-* \-??_-;_-@_-"/>
    <numFmt numFmtId="181" formatCode="_-\₩* #,##0_-;&quot;-₩&quot;* #,##0_-;_-\₩* \-_-;_-@_-"/>
  </numFmts>
  <fonts count="25">
    <font>
      <sz val="11"/>
      <name val="돋움"/>
      <family val="3"/>
      <charset val="129"/>
    </font>
    <font>
      <sz val="10"/>
      <name val="Arial"/>
      <family val="2"/>
    </font>
    <font>
      <sz val="11"/>
      <color rgb="FF000000"/>
      <name val="Helvetica Neue"/>
      <family val="2"/>
      <charset val="1"/>
    </font>
    <font>
      <sz val="11"/>
      <name val="Meiryo"/>
      <family val="2"/>
      <charset val="128"/>
    </font>
    <font>
      <sz val="16"/>
      <color theme="1"/>
      <name val="HY헤드라인M"/>
      <family val="1"/>
      <charset val="129"/>
    </font>
    <font>
      <b/>
      <sz val="12"/>
      <color theme="1"/>
      <name val="굴림체"/>
      <family val="3"/>
      <charset val="129"/>
    </font>
    <font>
      <b/>
      <sz val="12"/>
      <color theme="1"/>
      <name val="Noto Sans CJK SC"/>
      <family val="2"/>
      <charset val="1"/>
    </font>
    <font>
      <sz val="12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돋움"/>
      <family val="3"/>
      <charset val="129"/>
    </font>
    <font>
      <sz val="6"/>
      <name val="ＭＳ Ｐゴシック"/>
      <family val="3"/>
      <charset val="128"/>
    </font>
    <font>
      <b/>
      <sz val="24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theme="0" tint="-0.249977111117893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8"/>
      <name val="돋움"/>
      <family val="3"/>
      <charset val="129"/>
    </font>
    <font>
      <b/>
      <sz val="10"/>
      <color theme="1"/>
      <name val="Meiryo"/>
      <family val="2"/>
      <charset val="128"/>
    </font>
    <font>
      <b/>
      <sz val="10"/>
      <color theme="0"/>
      <name val="Meiryo"/>
      <family val="2"/>
      <charset val="128"/>
    </font>
    <font>
      <sz val="10"/>
      <name val="Meiryo"/>
      <family val="2"/>
      <charset val="128"/>
    </font>
    <font>
      <sz val="10"/>
      <name val="Noto Sans CJK SC"/>
      <family val="2"/>
      <charset val="1"/>
    </font>
    <font>
      <sz val="10"/>
      <color theme="0" tint="-0.34998626667073579"/>
      <name val="맑은 고딕"/>
      <family val="3"/>
      <charset val="129"/>
    </font>
    <font>
      <b/>
      <sz val="10"/>
      <color theme="0" tint="-0.34998626667073579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1" tint="0.49989318521683401"/>
        <bgColor rgb="FF808080"/>
      </patternFill>
    </fill>
    <fill>
      <patternFill patternType="solid">
        <fgColor theme="4" tint="0.79989013336588644"/>
        <bgColor rgb="FFDBEEF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 applyBorder="0" applyAlignment="0" applyProtection="0"/>
    <xf numFmtId="0" fontId="2" fillId="0" borderId="0">
      <alignment vertical="top"/>
    </xf>
    <xf numFmtId="0" fontId="9" fillId="0" borderId="0"/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/>
    </xf>
    <xf numFmtId="178" fontId="16" fillId="4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6" fontId="14" fillId="0" borderId="1" xfId="1" applyFont="1" applyBorder="1" applyAlignment="1">
      <alignment horizontal="right" vertical="center"/>
    </xf>
    <xf numFmtId="176" fontId="14" fillId="0" borderId="1" xfId="1" applyFont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7" fontId="12" fillId="8" borderId="1" xfId="0" applyNumberFormat="1" applyFont="1" applyFill="1" applyBorder="1" applyAlignment="1">
      <alignment horizontal="center" vertical="center"/>
    </xf>
    <xf numFmtId="179" fontId="12" fillId="8" borderId="1" xfId="0" applyNumberFormat="1" applyFont="1" applyFill="1" applyBorder="1" applyAlignment="1">
      <alignment horizontal="center" vertical="center"/>
    </xf>
    <xf numFmtId="180" fontId="12" fillId="9" borderId="1" xfId="0" applyNumberFormat="1" applyFont="1" applyFill="1" applyBorder="1" applyAlignment="1">
      <alignment horizontal="center" vertical="center"/>
    </xf>
    <xf numFmtId="181" fontId="12" fillId="8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13" borderId="12" xfId="0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177" fontId="17" fillId="7" borderId="5" xfId="0" applyNumberFormat="1" applyFont="1" applyFill="1" applyBorder="1" applyAlignment="1">
      <alignment horizontal="center" vertical="center"/>
    </xf>
    <xf numFmtId="179" fontId="17" fillId="7" borderId="5" xfId="0" applyNumberFormat="1" applyFont="1" applyFill="1" applyBorder="1" applyAlignment="1">
      <alignment horizontal="center" vertical="center"/>
    </xf>
    <xf numFmtId="180" fontId="17" fillId="7" borderId="5" xfId="0" applyNumberFormat="1" applyFont="1" applyFill="1" applyBorder="1" applyAlignment="1">
      <alignment horizontal="center" vertical="center"/>
    </xf>
    <xf numFmtId="177" fontId="17" fillId="6" borderId="14" xfId="0" applyNumberFormat="1" applyFont="1" applyFill="1" applyBorder="1" applyAlignment="1">
      <alignment horizontal="center" vertical="center"/>
    </xf>
    <xf numFmtId="179" fontId="17" fillId="6" borderId="14" xfId="0" applyNumberFormat="1" applyFont="1" applyFill="1" applyBorder="1" applyAlignment="1">
      <alignment horizontal="center" vertical="center"/>
    </xf>
    <xf numFmtId="180" fontId="17" fillId="6" borderId="14" xfId="0" applyNumberFormat="1" applyFont="1" applyFill="1" applyBorder="1" applyAlignment="1">
      <alignment horizontal="center" vertical="center"/>
    </xf>
    <xf numFmtId="178" fontId="14" fillId="4" borderId="1" xfId="0" applyNumberFormat="1" applyFont="1" applyFill="1" applyBorder="1" applyAlignment="1">
      <alignment horizontal="center" vertical="center"/>
    </xf>
    <xf numFmtId="177" fontId="21" fillId="0" borderId="0" xfId="0" applyNumberFormat="1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9" fontId="21" fillId="0" borderId="0" xfId="0" applyNumberFormat="1" applyFont="1">
      <alignment vertical="center"/>
    </xf>
    <xf numFmtId="9" fontId="22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78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4" fillId="3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177" fontId="23" fillId="4" borderId="1" xfId="0" applyNumberFormat="1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/>
    </xf>
    <xf numFmtId="0" fontId="20" fillId="1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3" borderId="15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6000000}"/>
    <cellStyle name="표준 2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5"/>
  <sheetViews>
    <sheetView tabSelected="1" view="pageBreakPreview" topLeftCell="A40" zoomScale="70" zoomScaleNormal="70" zoomScalePageLayoutView="70" workbookViewId="0">
      <selection activeCell="L79" sqref="L79"/>
    </sheetView>
  </sheetViews>
  <sheetFormatPr defaultColWidth="9.05859375" defaultRowHeight="17.649999999999999"/>
  <cols>
    <col min="1" max="1" width="12.3515625" style="1" customWidth="1"/>
    <col min="2" max="2" width="27.9375" style="1" customWidth="1"/>
    <col min="3" max="3" width="56.234375" style="1" bestFit="1" customWidth="1"/>
    <col min="4" max="4" width="12.64453125" style="2" customWidth="1"/>
    <col min="5" max="5" width="3.05859375" style="3" customWidth="1"/>
    <col min="6" max="6" width="6.64453125" style="3" customWidth="1"/>
    <col min="7" max="7" width="4.46875" style="4" bestFit="1" customWidth="1"/>
    <col min="8" max="8" width="3.05859375" style="4" customWidth="1"/>
    <col min="9" max="9" width="8.64453125" style="3" customWidth="1"/>
    <col min="10" max="10" width="4.05859375" style="4" customWidth="1"/>
    <col min="11" max="11" width="16.46875" style="2" customWidth="1"/>
    <col min="12" max="12" width="61.9375" style="4" customWidth="1"/>
    <col min="13" max="13" width="4.3515625" style="1" customWidth="1"/>
    <col min="14" max="14" width="10.5859375" style="1" hidden="1" customWidth="1"/>
    <col min="15" max="15" width="13" style="1" hidden="1" customWidth="1"/>
    <col min="16" max="16" width="5.5859375" style="1" hidden="1" customWidth="1"/>
    <col min="17" max="17" width="5.05859375" style="1" hidden="1" customWidth="1"/>
    <col min="18" max="18" width="7" style="1" hidden="1" customWidth="1"/>
    <col min="19" max="19" width="12.64453125" style="1" hidden="1" customWidth="1"/>
    <col min="20" max="20" width="2.64453125" style="1" hidden="1" customWidth="1"/>
    <col min="21" max="21" width="13" style="1" hidden="1" customWidth="1"/>
    <col min="22" max="22" width="8.3515625" style="1" hidden="1" customWidth="1"/>
    <col min="23" max="23" width="8.64453125" style="1" hidden="1" customWidth="1"/>
    <col min="24" max="24" width="6" style="1" hidden="1" customWidth="1"/>
    <col min="25" max="25" width="5.05859375" style="1" hidden="1" customWidth="1"/>
    <col min="26" max="26" width="8.3515625" style="1" hidden="1" customWidth="1"/>
    <col min="27" max="27" width="15.05859375" style="1" hidden="1" customWidth="1"/>
    <col min="28" max="16384" width="9.05859375" style="1"/>
  </cols>
  <sheetData>
    <row r="1" spans="1:27" ht="36" customHeight="1">
      <c r="A1" s="72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27" s="47" customFormat="1" ht="18" customHeight="1">
      <c r="A2" s="73"/>
      <c r="B2" s="73"/>
      <c r="C2" s="5" t="s">
        <v>0</v>
      </c>
      <c r="D2" s="6" t="s">
        <v>1</v>
      </c>
      <c r="E2" s="6" t="s">
        <v>2</v>
      </c>
      <c r="F2" s="6" t="s">
        <v>3</v>
      </c>
      <c r="G2" s="7" t="s">
        <v>4</v>
      </c>
      <c r="H2" s="6" t="s">
        <v>2</v>
      </c>
      <c r="I2" s="6" t="s">
        <v>5</v>
      </c>
      <c r="J2" s="7" t="s">
        <v>4</v>
      </c>
      <c r="K2" s="6" t="s">
        <v>6</v>
      </c>
      <c r="L2" s="7" t="s">
        <v>7</v>
      </c>
      <c r="O2" s="48" t="s">
        <v>8</v>
      </c>
      <c r="P2" s="49">
        <v>0.3</v>
      </c>
      <c r="Q2" s="48" t="s">
        <v>9</v>
      </c>
      <c r="R2" s="48" t="s">
        <v>10</v>
      </c>
      <c r="S2" s="50" t="s">
        <v>11</v>
      </c>
      <c r="V2" s="48" t="s">
        <v>12</v>
      </c>
      <c r="W2" s="48" t="s">
        <v>8</v>
      </c>
      <c r="X2" s="49">
        <v>0.3</v>
      </c>
      <c r="Y2" s="48" t="s">
        <v>9</v>
      </c>
      <c r="Z2" s="48" t="s">
        <v>10</v>
      </c>
      <c r="AA2" s="50" t="s">
        <v>11</v>
      </c>
    </row>
    <row r="3" spans="1:27" s="47" customFormat="1" ht="18" customHeight="1">
      <c r="A3" s="74" t="s">
        <v>13</v>
      </c>
      <c r="B3" s="59" t="s">
        <v>14</v>
      </c>
      <c r="C3" s="60" t="s">
        <v>15</v>
      </c>
      <c r="D3" s="60">
        <v>756746</v>
      </c>
      <c r="E3" s="60" t="s">
        <v>2</v>
      </c>
      <c r="F3" s="60">
        <v>30</v>
      </c>
      <c r="G3" s="61" t="s">
        <v>16</v>
      </c>
      <c r="H3" s="60" t="s">
        <v>2</v>
      </c>
      <c r="I3" s="60">
        <v>4</v>
      </c>
      <c r="J3" s="62" t="s">
        <v>17</v>
      </c>
      <c r="K3" s="60">
        <f>ROUND((D3*F3*I3/100),0)</f>
        <v>908095</v>
      </c>
      <c r="L3" s="63" t="s">
        <v>47</v>
      </c>
      <c r="N3" s="48" t="s">
        <v>18</v>
      </c>
      <c r="O3" s="47">
        <v>140</v>
      </c>
      <c r="P3" s="47">
        <f>O3*0.3</f>
        <v>42</v>
      </c>
      <c r="Q3" s="47">
        <v>6.5</v>
      </c>
      <c r="R3" s="47">
        <f>P3*Q3</f>
        <v>273</v>
      </c>
      <c r="S3" s="46">
        <f>D4*R3</f>
        <v>158411526</v>
      </c>
      <c r="U3" s="48" t="s">
        <v>18</v>
      </c>
      <c r="V3" s="46">
        <v>5831</v>
      </c>
      <c r="W3" s="47">
        <v>140</v>
      </c>
      <c r="X3" s="47">
        <f>W3*0.3</f>
        <v>42</v>
      </c>
      <c r="Y3" s="47">
        <v>5.8</v>
      </c>
      <c r="Z3" s="47">
        <f>X3*Y3</f>
        <v>243.6</v>
      </c>
      <c r="AA3" s="46">
        <f>V3*Z3</f>
        <v>1420431.5999999999</v>
      </c>
    </row>
    <row r="4" spans="1:27" s="47" customFormat="1" ht="18" customHeight="1">
      <c r="A4" s="74"/>
      <c r="B4" s="59" t="s">
        <v>19</v>
      </c>
      <c r="C4" s="60" t="s">
        <v>20</v>
      </c>
      <c r="D4" s="60">
        <v>580262</v>
      </c>
      <c r="E4" s="60" t="s">
        <v>2</v>
      </c>
      <c r="F4" s="60">
        <v>35</v>
      </c>
      <c r="G4" s="61" t="s">
        <v>16</v>
      </c>
      <c r="H4" s="60" t="s">
        <v>2</v>
      </c>
      <c r="I4" s="60">
        <v>4</v>
      </c>
      <c r="J4" s="62" t="s">
        <v>17</v>
      </c>
      <c r="K4" s="60">
        <f>ROUND((D4*F4*I4/100),0)</f>
        <v>812367</v>
      </c>
      <c r="L4" s="63" t="s">
        <v>47</v>
      </c>
      <c r="N4" s="48" t="s">
        <v>21</v>
      </c>
      <c r="O4" s="47">
        <v>140</v>
      </c>
      <c r="P4" s="47">
        <f>O4*0.3</f>
        <v>42</v>
      </c>
      <c r="Q4" s="47">
        <v>6.5</v>
      </c>
      <c r="R4" s="47">
        <f>P4*Q4</f>
        <v>273</v>
      </c>
      <c r="S4" s="46">
        <f>D4*R4</f>
        <v>158411526</v>
      </c>
      <c r="U4" s="48" t="s">
        <v>21</v>
      </c>
      <c r="V4" s="46">
        <v>4100</v>
      </c>
      <c r="W4" s="47">
        <v>140</v>
      </c>
      <c r="X4" s="47">
        <f>W4*0.3</f>
        <v>42</v>
      </c>
      <c r="Y4" s="47">
        <v>5.8</v>
      </c>
      <c r="Z4" s="47">
        <f>X4*Y4</f>
        <v>243.6</v>
      </c>
      <c r="AA4" s="46">
        <f>V4*Z4</f>
        <v>998760</v>
      </c>
    </row>
    <row r="5" spans="1:27" s="47" customFormat="1" ht="18" customHeight="1">
      <c r="A5" s="74"/>
      <c r="B5" s="59" t="s">
        <v>19</v>
      </c>
      <c r="C5" s="60" t="s">
        <v>20</v>
      </c>
      <c r="D5" s="60">
        <v>580262</v>
      </c>
      <c r="E5" s="60" t="s">
        <v>2</v>
      </c>
      <c r="F5" s="60">
        <v>35</v>
      </c>
      <c r="G5" s="61" t="s">
        <v>16</v>
      </c>
      <c r="H5" s="60" t="s">
        <v>2</v>
      </c>
      <c r="I5" s="60">
        <v>4</v>
      </c>
      <c r="J5" s="62" t="s">
        <v>17</v>
      </c>
      <c r="K5" s="60">
        <f>ROUND((D5*F5*I5/100),0)</f>
        <v>812367</v>
      </c>
      <c r="L5" s="63" t="s">
        <v>47</v>
      </c>
      <c r="N5" s="48" t="s">
        <v>22</v>
      </c>
      <c r="O5" s="47">
        <v>140</v>
      </c>
      <c r="P5" s="47">
        <f>O5*0.3</f>
        <v>42</v>
      </c>
      <c r="Q5" s="47">
        <v>6.5</v>
      </c>
      <c r="R5" s="47">
        <f>P5*Q5</f>
        <v>273</v>
      </c>
      <c r="S5" s="46">
        <f>D5*R5</f>
        <v>158411526</v>
      </c>
      <c r="U5" s="48" t="s">
        <v>22</v>
      </c>
      <c r="V5" s="46">
        <v>4100</v>
      </c>
      <c r="W5" s="47">
        <v>140</v>
      </c>
      <c r="X5" s="47">
        <f>W5*0.3</f>
        <v>42</v>
      </c>
      <c r="Y5" s="47">
        <v>5.8</v>
      </c>
      <c r="Z5" s="47">
        <f>X5*Y5</f>
        <v>243.6</v>
      </c>
      <c r="AA5" s="46">
        <f>V5*Z5</f>
        <v>998760</v>
      </c>
    </row>
    <row r="6" spans="1:27" s="47" customFormat="1" ht="18" customHeight="1">
      <c r="A6" s="74"/>
      <c r="B6" s="59" t="s">
        <v>23</v>
      </c>
      <c r="C6" s="60" t="s">
        <v>24</v>
      </c>
      <c r="D6" s="60">
        <v>290924</v>
      </c>
      <c r="E6" s="60" t="s">
        <v>2</v>
      </c>
      <c r="F6" s="60">
        <v>40</v>
      </c>
      <c r="G6" s="61" t="s">
        <v>16</v>
      </c>
      <c r="H6" s="60" t="s">
        <v>2</v>
      </c>
      <c r="I6" s="60">
        <v>4</v>
      </c>
      <c r="J6" s="62" t="s">
        <v>17</v>
      </c>
      <c r="K6" s="60">
        <f>ROUND((D6*F6*I6/100),0)</f>
        <v>465478</v>
      </c>
      <c r="L6" s="63" t="s">
        <v>47</v>
      </c>
      <c r="N6" s="48" t="s">
        <v>25</v>
      </c>
      <c r="O6" s="47">
        <v>28</v>
      </c>
      <c r="P6" s="47">
        <f>O6*0.3</f>
        <v>8.4</v>
      </c>
      <c r="Q6" s="47">
        <v>6.5</v>
      </c>
      <c r="R6" s="47">
        <f>P6*Q6</f>
        <v>54.6</v>
      </c>
      <c r="S6" s="46">
        <f>D6*R6</f>
        <v>15884450.4</v>
      </c>
      <c r="U6" s="48" t="s">
        <v>25</v>
      </c>
      <c r="V6" s="46">
        <v>1820</v>
      </c>
      <c r="W6" s="47">
        <v>28</v>
      </c>
      <c r="X6" s="47">
        <f>W6*0.3</f>
        <v>8.4</v>
      </c>
      <c r="Y6" s="47">
        <v>5.8</v>
      </c>
      <c r="Z6" s="47">
        <f>X6*Y6</f>
        <v>48.72</v>
      </c>
      <c r="AA6" s="46">
        <f>V6*Z6</f>
        <v>88670.399999999994</v>
      </c>
    </row>
    <row r="7" spans="1:27" s="47" customFormat="1" ht="18" customHeight="1">
      <c r="A7" s="74"/>
      <c r="B7" s="11" t="s">
        <v>26</v>
      </c>
      <c r="C7" s="12"/>
      <c r="D7" s="12"/>
      <c r="E7" s="12"/>
      <c r="F7" s="13"/>
      <c r="G7" s="14"/>
      <c r="H7" s="12"/>
      <c r="I7" s="12"/>
      <c r="J7" s="14"/>
      <c r="K7" s="64">
        <f>SUM(K3:K6)</f>
        <v>2998307</v>
      </c>
      <c r="L7" s="15"/>
      <c r="S7" s="46">
        <f>SUM(S3:S6)</f>
        <v>491119028.39999998</v>
      </c>
      <c r="AA7" s="46">
        <f>SUM(AA3:AA6)</f>
        <v>3506621.9999999995</v>
      </c>
    </row>
    <row r="8" spans="1:27" s="47" customFormat="1" ht="18" customHeight="1">
      <c r="A8" s="75"/>
      <c r="B8" s="66" t="s">
        <v>27</v>
      </c>
      <c r="C8" s="16"/>
      <c r="D8" s="17"/>
      <c r="E8" s="17"/>
      <c r="F8" s="18"/>
      <c r="G8" s="19"/>
      <c r="H8" s="16"/>
      <c r="I8" s="18"/>
      <c r="J8" s="19"/>
      <c r="K8" s="18"/>
      <c r="L8" s="67" t="s">
        <v>47</v>
      </c>
      <c r="S8" s="46"/>
      <c r="AA8" s="46"/>
    </row>
    <row r="9" spans="1:27" s="47" customFormat="1" ht="18" customHeight="1">
      <c r="A9" s="76"/>
      <c r="B9" s="65"/>
      <c r="C9" s="20"/>
      <c r="D9" s="8"/>
      <c r="E9" s="21" t="s">
        <v>2</v>
      </c>
      <c r="F9" s="21"/>
      <c r="G9" s="22"/>
      <c r="H9" s="21" t="s">
        <v>2</v>
      </c>
      <c r="I9" s="21"/>
      <c r="J9" s="22"/>
      <c r="K9" s="21">
        <f t="shared" ref="K9:K18" si="0">D9*F9*I9</f>
        <v>0</v>
      </c>
      <c r="L9" s="63"/>
      <c r="S9" s="46"/>
      <c r="AA9" s="46"/>
    </row>
    <row r="10" spans="1:27" s="47" customFormat="1" ht="18" customHeight="1">
      <c r="A10" s="76"/>
      <c r="B10" s="65"/>
      <c r="C10" s="20"/>
      <c r="D10" s="8"/>
      <c r="E10" s="21" t="s">
        <v>36</v>
      </c>
      <c r="F10" s="21"/>
      <c r="G10" s="22"/>
      <c r="H10" s="21" t="s">
        <v>36</v>
      </c>
      <c r="I10" s="21"/>
      <c r="J10" s="22"/>
      <c r="K10" s="21">
        <f t="shared" ref="K10" si="1">D10*F10*I10</f>
        <v>0</v>
      </c>
      <c r="L10" s="63"/>
      <c r="S10" s="46"/>
      <c r="AA10" s="46"/>
    </row>
    <row r="11" spans="1:27" s="47" customFormat="1" ht="18" customHeight="1">
      <c r="A11" s="76"/>
      <c r="B11" s="65"/>
      <c r="C11" s="20"/>
      <c r="D11" s="8"/>
      <c r="E11" s="21" t="s">
        <v>2</v>
      </c>
      <c r="F11" s="21"/>
      <c r="G11" s="22"/>
      <c r="H11" s="21" t="s">
        <v>2</v>
      </c>
      <c r="I11" s="21"/>
      <c r="J11" s="22"/>
      <c r="K11" s="21">
        <f t="shared" si="0"/>
        <v>0</v>
      </c>
      <c r="L11" s="63"/>
      <c r="S11" s="46"/>
      <c r="AA11" s="46"/>
    </row>
    <row r="12" spans="1:27" s="47" customFormat="1" ht="18" customHeight="1">
      <c r="A12" s="76"/>
      <c r="B12" s="59"/>
      <c r="C12" s="21"/>
      <c r="D12" s="8"/>
      <c r="E12" s="21" t="s">
        <v>2</v>
      </c>
      <c r="F12" s="21"/>
      <c r="G12" s="22"/>
      <c r="H12" s="21" t="s">
        <v>2</v>
      </c>
      <c r="I12" s="21"/>
      <c r="J12" s="22"/>
      <c r="K12" s="21">
        <f t="shared" si="0"/>
        <v>0</v>
      </c>
      <c r="L12" s="63"/>
      <c r="S12" s="46"/>
      <c r="AA12" s="46"/>
    </row>
    <row r="13" spans="1:27" s="47" customFormat="1" ht="18" customHeight="1">
      <c r="A13" s="76"/>
      <c r="B13" s="59"/>
      <c r="C13" s="21"/>
      <c r="D13" s="8"/>
      <c r="E13" s="21" t="s">
        <v>2</v>
      </c>
      <c r="F13" s="21"/>
      <c r="G13" s="22"/>
      <c r="H13" s="21" t="s">
        <v>2</v>
      </c>
      <c r="I13" s="21"/>
      <c r="J13" s="22"/>
      <c r="K13" s="21">
        <f t="shared" si="0"/>
        <v>0</v>
      </c>
      <c r="L13" s="63"/>
      <c r="S13" s="46"/>
      <c r="AA13" s="46"/>
    </row>
    <row r="14" spans="1:27" s="47" customFormat="1" ht="18" customHeight="1">
      <c r="A14" s="76"/>
      <c r="B14" s="59"/>
      <c r="C14" s="21"/>
      <c r="D14" s="21"/>
      <c r="E14" s="21" t="s">
        <v>2</v>
      </c>
      <c r="F14" s="21"/>
      <c r="G14" s="22"/>
      <c r="H14" s="21" t="s">
        <v>2</v>
      </c>
      <c r="I14" s="21"/>
      <c r="J14" s="22"/>
      <c r="K14" s="21">
        <f t="shared" si="0"/>
        <v>0</v>
      </c>
      <c r="L14" s="63"/>
      <c r="S14" s="46"/>
      <c r="AA14" s="46"/>
    </row>
    <row r="15" spans="1:27" s="47" customFormat="1" ht="18" customHeight="1">
      <c r="A15" s="76"/>
      <c r="B15" s="59"/>
      <c r="C15" s="21"/>
      <c r="D15" s="21"/>
      <c r="E15" s="21" t="s">
        <v>2</v>
      </c>
      <c r="F15" s="21"/>
      <c r="G15" s="22"/>
      <c r="H15" s="21" t="s">
        <v>2</v>
      </c>
      <c r="I15" s="21"/>
      <c r="J15" s="22"/>
      <c r="K15" s="21">
        <f t="shared" si="0"/>
        <v>0</v>
      </c>
      <c r="L15" s="63"/>
      <c r="S15" s="46"/>
      <c r="AA15" s="46"/>
    </row>
    <row r="16" spans="1:27" s="47" customFormat="1" ht="18" customHeight="1">
      <c r="A16" s="76"/>
      <c r="B16" s="59"/>
      <c r="C16" s="21"/>
      <c r="D16" s="21"/>
      <c r="E16" s="21" t="s">
        <v>2</v>
      </c>
      <c r="F16" s="21"/>
      <c r="G16" s="22"/>
      <c r="H16" s="21" t="s">
        <v>2</v>
      </c>
      <c r="I16" s="21"/>
      <c r="J16" s="22"/>
      <c r="K16" s="21">
        <f t="shared" si="0"/>
        <v>0</v>
      </c>
      <c r="L16" s="63"/>
      <c r="S16" s="46"/>
      <c r="AA16" s="46"/>
    </row>
    <row r="17" spans="1:27" s="47" customFormat="1" ht="18" customHeight="1">
      <c r="A17" s="76"/>
      <c r="B17" s="59"/>
      <c r="C17" s="21"/>
      <c r="D17" s="21"/>
      <c r="E17" s="21" t="s">
        <v>2</v>
      </c>
      <c r="F17" s="21"/>
      <c r="G17" s="22"/>
      <c r="H17" s="21" t="s">
        <v>2</v>
      </c>
      <c r="I17" s="21"/>
      <c r="J17" s="22"/>
      <c r="K17" s="21">
        <f t="shared" si="0"/>
        <v>0</v>
      </c>
      <c r="L17" s="63"/>
      <c r="S17" s="46"/>
      <c r="AA17" s="46"/>
    </row>
    <row r="18" spans="1:27" s="47" customFormat="1" ht="18" customHeight="1">
      <c r="A18" s="76"/>
      <c r="B18" s="59"/>
      <c r="C18" s="21"/>
      <c r="D18" s="21"/>
      <c r="E18" s="21" t="s">
        <v>2</v>
      </c>
      <c r="F18" s="21"/>
      <c r="G18" s="22"/>
      <c r="H18" s="21" t="s">
        <v>2</v>
      </c>
      <c r="I18" s="21"/>
      <c r="J18" s="22"/>
      <c r="K18" s="21">
        <f t="shared" si="0"/>
        <v>0</v>
      </c>
      <c r="L18" s="63"/>
      <c r="S18" s="46"/>
      <c r="AA18" s="46"/>
    </row>
    <row r="19" spans="1:27" s="47" customFormat="1" ht="18" customHeight="1">
      <c r="A19" s="76"/>
      <c r="B19" s="11" t="s">
        <v>26</v>
      </c>
      <c r="C19" s="12"/>
      <c r="D19" s="12"/>
      <c r="E19" s="12"/>
      <c r="F19" s="13"/>
      <c r="G19" s="14"/>
      <c r="H19" s="12"/>
      <c r="I19" s="12"/>
      <c r="J19" s="14"/>
      <c r="K19" s="12">
        <f>SUM(K9:K18)</f>
        <v>0</v>
      </c>
      <c r="L19" s="15"/>
      <c r="S19" s="46"/>
      <c r="AA19" s="46"/>
    </row>
    <row r="20" spans="1:27" s="47" customFormat="1" ht="18" customHeight="1">
      <c r="A20" s="76"/>
      <c r="B20" s="66" t="s">
        <v>28</v>
      </c>
      <c r="C20" s="17"/>
      <c r="D20" s="17"/>
      <c r="E20" s="17"/>
      <c r="F20" s="17"/>
      <c r="G20" s="45"/>
      <c r="H20" s="17"/>
      <c r="I20" s="17"/>
      <c r="J20" s="45"/>
      <c r="K20" s="17"/>
      <c r="L20" s="67" t="s">
        <v>47</v>
      </c>
      <c r="S20" s="46"/>
      <c r="AA20" s="46"/>
    </row>
    <row r="21" spans="1:27" s="47" customFormat="1" ht="18" customHeight="1">
      <c r="A21" s="76"/>
      <c r="B21" s="65"/>
      <c r="C21" s="20"/>
      <c r="D21" s="8"/>
      <c r="E21" s="8" t="s">
        <v>2</v>
      </c>
      <c r="F21" s="8"/>
      <c r="G21" s="9"/>
      <c r="H21" s="8" t="s">
        <v>2</v>
      </c>
      <c r="I21" s="8"/>
      <c r="J21" s="9"/>
      <c r="K21" s="8">
        <f t="shared" ref="K21:K28" si="2">D21*F21*I21</f>
        <v>0</v>
      </c>
      <c r="L21" s="63"/>
      <c r="S21" s="46"/>
      <c r="AA21" s="46"/>
    </row>
    <row r="22" spans="1:27" s="47" customFormat="1" ht="18" customHeight="1">
      <c r="A22" s="76"/>
      <c r="B22" s="65"/>
      <c r="C22" s="20"/>
      <c r="D22" s="8"/>
      <c r="E22" s="8" t="s">
        <v>2</v>
      </c>
      <c r="F22" s="8"/>
      <c r="G22" s="9"/>
      <c r="H22" s="8" t="s">
        <v>2</v>
      </c>
      <c r="I22" s="8"/>
      <c r="J22" s="9"/>
      <c r="K22" s="8">
        <f t="shared" si="2"/>
        <v>0</v>
      </c>
      <c r="L22" s="63"/>
      <c r="S22" s="46"/>
      <c r="AA22" s="46"/>
    </row>
    <row r="23" spans="1:27" s="47" customFormat="1" ht="18" customHeight="1">
      <c r="A23" s="76"/>
      <c r="B23" s="59"/>
      <c r="C23" s="8"/>
      <c r="D23" s="8"/>
      <c r="E23" s="8" t="s">
        <v>2</v>
      </c>
      <c r="F23" s="8"/>
      <c r="G23" s="9"/>
      <c r="H23" s="8" t="s">
        <v>2</v>
      </c>
      <c r="I23" s="8"/>
      <c r="J23" s="9"/>
      <c r="K23" s="8">
        <f t="shared" si="2"/>
        <v>0</v>
      </c>
      <c r="L23" s="63"/>
      <c r="S23" s="46"/>
      <c r="AA23" s="46"/>
    </row>
    <row r="24" spans="1:27" s="47" customFormat="1" ht="18" customHeight="1">
      <c r="A24" s="76"/>
      <c r="B24" s="59"/>
      <c r="C24" s="8"/>
      <c r="D24" s="8"/>
      <c r="E24" s="8" t="s">
        <v>2</v>
      </c>
      <c r="F24" s="8"/>
      <c r="G24" s="9"/>
      <c r="H24" s="8" t="s">
        <v>2</v>
      </c>
      <c r="I24" s="8"/>
      <c r="J24" s="9"/>
      <c r="K24" s="8">
        <f t="shared" si="2"/>
        <v>0</v>
      </c>
      <c r="L24" s="63"/>
      <c r="S24" s="46"/>
      <c r="AA24" s="46"/>
    </row>
    <row r="25" spans="1:27" s="47" customFormat="1" ht="18" customHeight="1">
      <c r="A25" s="76"/>
      <c r="B25" s="59"/>
      <c r="C25" s="8"/>
      <c r="D25" s="8"/>
      <c r="E25" s="8" t="s">
        <v>2</v>
      </c>
      <c r="F25" s="8"/>
      <c r="G25" s="9"/>
      <c r="H25" s="8" t="s">
        <v>2</v>
      </c>
      <c r="I25" s="8"/>
      <c r="J25" s="9"/>
      <c r="K25" s="8">
        <f t="shared" si="2"/>
        <v>0</v>
      </c>
      <c r="L25" s="63"/>
      <c r="S25" s="46"/>
      <c r="AA25" s="46"/>
    </row>
    <row r="26" spans="1:27" s="47" customFormat="1" ht="18" customHeight="1">
      <c r="A26" s="76"/>
      <c r="B26" s="59"/>
      <c r="C26" s="8"/>
      <c r="D26" s="8"/>
      <c r="E26" s="8" t="s">
        <v>2</v>
      </c>
      <c r="F26" s="8"/>
      <c r="G26" s="9"/>
      <c r="H26" s="8" t="s">
        <v>2</v>
      </c>
      <c r="I26" s="8"/>
      <c r="J26" s="9"/>
      <c r="K26" s="8">
        <f t="shared" si="2"/>
        <v>0</v>
      </c>
      <c r="L26" s="63"/>
      <c r="S26" s="46"/>
      <c r="AA26" s="46"/>
    </row>
    <row r="27" spans="1:27" s="47" customFormat="1" ht="18" customHeight="1">
      <c r="A27" s="76"/>
      <c r="B27" s="59"/>
      <c r="C27" s="8"/>
      <c r="D27" s="8"/>
      <c r="E27" s="8" t="s">
        <v>2</v>
      </c>
      <c r="F27" s="8"/>
      <c r="G27" s="9"/>
      <c r="H27" s="8" t="s">
        <v>2</v>
      </c>
      <c r="I27" s="8"/>
      <c r="J27" s="9"/>
      <c r="K27" s="8">
        <f t="shared" si="2"/>
        <v>0</v>
      </c>
      <c r="L27" s="63"/>
      <c r="S27" s="46"/>
      <c r="AA27" s="46"/>
    </row>
    <row r="28" spans="1:27" s="47" customFormat="1" ht="18" customHeight="1">
      <c r="A28" s="76"/>
      <c r="B28" s="59"/>
      <c r="C28" s="8"/>
      <c r="D28" s="8"/>
      <c r="E28" s="8" t="s">
        <v>2</v>
      </c>
      <c r="F28" s="8"/>
      <c r="G28" s="9"/>
      <c r="H28" s="8" t="s">
        <v>2</v>
      </c>
      <c r="I28" s="8"/>
      <c r="J28" s="9"/>
      <c r="K28" s="8">
        <f t="shared" si="2"/>
        <v>0</v>
      </c>
      <c r="L28" s="63"/>
      <c r="S28" s="46"/>
      <c r="AA28" s="46"/>
    </row>
    <row r="29" spans="1:27" s="47" customFormat="1" ht="18" customHeight="1">
      <c r="A29" s="76"/>
      <c r="B29" s="11" t="s">
        <v>26</v>
      </c>
      <c r="C29" s="12"/>
      <c r="D29" s="12"/>
      <c r="E29" s="12"/>
      <c r="F29" s="13"/>
      <c r="G29" s="14"/>
      <c r="H29" s="12"/>
      <c r="I29" s="12"/>
      <c r="J29" s="14"/>
      <c r="K29" s="12">
        <f>SUM(K21:K28)</f>
        <v>0</v>
      </c>
      <c r="L29" s="15"/>
      <c r="S29" s="46"/>
      <c r="AA29" s="46"/>
    </row>
    <row r="30" spans="1:27" s="47" customFormat="1" ht="18" customHeight="1">
      <c r="A30" s="76"/>
      <c r="B30" s="66" t="s">
        <v>29</v>
      </c>
      <c r="C30" s="16"/>
      <c r="D30" s="17"/>
      <c r="E30" s="17"/>
      <c r="F30" s="18"/>
      <c r="G30" s="19"/>
      <c r="H30" s="16"/>
      <c r="I30" s="18"/>
      <c r="J30" s="19"/>
      <c r="K30" s="18"/>
      <c r="L30" s="67" t="s">
        <v>47</v>
      </c>
      <c r="S30" s="46"/>
      <c r="AA30" s="46"/>
    </row>
    <row r="31" spans="1:27" s="47" customFormat="1" ht="18" customHeight="1">
      <c r="A31" s="76"/>
      <c r="B31" s="65"/>
      <c r="C31" s="20"/>
      <c r="D31" s="8"/>
      <c r="E31" s="21" t="s">
        <v>2</v>
      </c>
      <c r="F31" s="21"/>
      <c r="G31" s="22"/>
      <c r="H31" s="21" t="s">
        <v>2</v>
      </c>
      <c r="I31" s="21"/>
      <c r="J31" s="22"/>
      <c r="K31" s="21">
        <f t="shared" ref="K31:K34" si="3">D31*F31*I31</f>
        <v>0</v>
      </c>
      <c r="L31" s="63"/>
      <c r="S31" s="46"/>
      <c r="AA31" s="46"/>
    </row>
    <row r="32" spans="1:27" s="47" customFormat="1" ht="18" customHeight="1">
      <c r="A32" s="76"/>
      <c r="B32" s="65"/>
      <c r="C32" s="20"/>
      <c r="D32" s="8"/>
      <c r="E32" s="21" t="s">
        <v>2</v>
      </c>
      <c r="F32" s="21"/>
      <c r="G32" s="22"/>
      <c r="H32" s="21" t="s">
        <v>2</v>
      </c>
      <c r="I32" s="21"/>
      <c r="J32" s="22"/>
      <c r="K32" s="21">
        <f t="shared" si="3"/>
        <v>0</v>
      </c>
      <c r="L32" s="63"/>
      <c r="S32" s="46"/>
      <c r="AA32" s="46"/>
    </row>
    <row r="33" spans="1:27" s="47" customFormat="1" ht="18" customHeight="1">
      <c r="A33" s="76"/>
      <c r="B33" s="65"/>
      <c r="C33" s="20"/>
      <c r="D33" s="8"/>
      <c r="E33" s="21" t="s">
        <v>2</v>
      </c>
      <c r="F33" s="21"/>
      <c r="G33" s="22"/>
      <c r="H33" s="21" t="s">
        <v>2</v>
      </c>
      <c r="I33" s="21"/>
      <c r="J33" s="22"/>
      <c r="K33" s="21">
        <f t="shared" si="3"/>
        <v>0</v>
      </c>
      <c r="L33" s="63"/>
      <c r="S33" s="46"/>
      <c r="AA33" s="46"/>
    </row>
    <row r="34" spans="1:27" s="47" customFormat="1" ht="18" customHeight="1">
      <c r="A34" s="76"/>
      <c r="B34" s="65"/>
      <c r="C34" s="20"/>
      <c r="D34" s="21"/>
      <c r="E34" s="21" t="s">
        <v>2</v>
      </c>
      <c r="F34" s="21"/>
      <c r="G34" s="22"/>
      <c r="H34" s="21" t="s">
        <v>2</v>
      </c>
      <c r="I34" s="21"/>
      <c r="J34" s="22"/>
      <c r="K34" s="21">
        <f t="shared" si="3"/>
        <v>0</v>
      </c>
      <c r="L34" s="63"/>
      <c r="S34" s="46"/>
      <c r="AA34" s="46"/>
    </row>
    <row r="35" spans="1:27" s="47" customFormat="1" ht="18" customHeight="1">
      <c r="A35" s="76"/>
      <c r="B35" s="11" t="s">
        <v>26</v>
      </c>
      <c r="C35" s="12"/>
      <c r="D35" s="12"/>
      <c r="E35" s="12"/>
      <c r="F35" s="13"/>
      <c r="G35" s="14"/>
      <c r="H35" s="12"/>
      <c r="I35" s="12"/>
      <c r="J35" s="14"/>
      <c r="K35" s="12">
        <f>SUM(K31:K34)</f>
        <v>0</v>
      </c>
      <c r="L35" s="15"/>
      <c r="S35" s="46"/>
      <c r="AA35" s="46"/>
    </row>
    <row r="36" spans="1:27" s="47" customFormat="1" ht="18" customHeight="1">
      <c r="A36" s="76"/>
      <c r="B36" s="66" t="s">
        <v>30</v>
      </c>
      <c r="C36" s="16"/>
      <c r="D36" s="17"/>
      <c r="E36" s="17"/>
      <c r="F36" s="18"/>
      <c r="G36" s="19"/>
      <c r="H36" s="16"/>
      <c r="I36" s="18"/>
      <c r="J36" s="19"/>
      <c r="K36" s="18"/>
      <c r="L36" s="67" t="s">
        <v>47</v>
      </c>
      <c r="S36" s="46"/>
      <c r="AA36" s="46"/>
    </row>
    <row r="37" spans="1:27" s="47" customFormat="1" ht="18" customHeight="1">
      <c r="A37" s="76"/>
      <c r="B37" s="65"/>
      <c r="C37" s="20"/>
      <c r="D37" s="8"/>
      <c r="E37" s="8" t="s">
        <v>2</v>
      </c>
      <c r="F37" s="8"/>
      <c r="G37" s="9"/>
      <c r="H37" s="8" t="s">
        <v>2</v>
      </c>
      <c r="I37" s="8"/>
      <c r="J37" s="9"/>
      <c r="K37" s="8">
        <f>D37*F37*I37</f>
        <v>0</v>
      </c>
      <c r="L37" s="63"/>
      <c r="S37" s="46"/>
      <c r="AA37" s="46"/>
    </row>
    <row r="38" spans="1:27" s="47" customFormat="1" ht="18" customHeight="1">
      <c r="A38" s="76"/>
      <c r="B38" s="65"/>
      <c r="C38" s="20"/>
      <c r="D38" s="8"/>
      <c r="E38" s="21" t="s">
        <v>36</v>
      </c>
      <c r="F38" s="21"/>
      <c r="G38" s="22"/>
      <c r="H38" s="21" t="s">
        <v>36</v>
      </c>
      <c r="I38" s="21"/>
      <c r="J38" s="22"/>
      <c r="K38" s="21">
        <f>D38*F38*I38</f>
        <v>0</v>
      </c>
      <c r="L38" s="63"/>
      <c r="S38" s="46"/>
      <c r="AA38" s="46"/>
    </row>
    <row r="39" spans="1:27" s="47" customFormat="1" ht="18" customHeight="1">
      <c r="A39" s="76"/>
      <c r="B39" s="65"/>
      <c r="C39" s="20"/>
      <c r="D39" s="8"/>
      <c r="E39" s="21" t="s">
        <v>36</v>
      </c>
      <c r="F39" s="21"/>
      <c r="G39" s="22"/>
      <c r="H39" s="21" t="s">
        <v>36</v>
      </c>
      <c r="I39" s="21"/>
      <c r="J39" s="22"/>
      <c r="K39" s="21">
        <f>D39*F39*I39</f>
        <v>0</v>
      </c>
      <c r="L39" s="63"/>
      <c r="S39" s="46"/>
      <c r="AA39" s="46"/>
    </row>
    <row r="40" spans="1:27" s="47" customFormat="1" ht="18" customHeight="1">
      <c r="A40" s="76"/>
      <c r="B40" s="65"/>
      <c r="C40" s="20"/>
      <c r="D40" s="8"/>
      <c r="E40" s="21"/>
      <c r="F40" s="21"/>
      <c r="G40" s="22"/>
      <c r="H40" s="21"/>
      <c r="I40" s="21"/>
      <c r="J40" s="22"/>
      <c r="K40" s="21">
        <f>D40*F40*I40</f>
        <v>0</v>
      </c>
      <c r="L40" s="63"/>
      <c r="S40" s="46"/>
      <c r="AA40" s="46"/>
    </row>
    <row r="41" spans="1:27" s="47" customFormat="1" ht="18" customHeight="1">
      <c r="A41" s="76"/>
      <c r="B41" s="11" t="s">
        <v>26</v>
      </c>
      <c r="C41" s="12"/>
      <c r="D41" s="12"/>
      <c r="E41" s="12"/>
      <c r="F41" s="13"/>
      <c r="G41" s="14"/>
      <c r="H41" s="12"/>
      <c r="I41" s="12"/>
      <c r="J41" s="14"/>
      <c r="K41" s="12">
        <f>SUM(K37:K40)</f>
        <v>0</v>
      </c>
      <c r="L41" s="12"/>
      <c r="S41" s="46"/>
      <c r="AA41" s="46"/>
    </row>
    <row r="42" spans="1:27" s="47" customFormat="1" ht="18" customHeight="1">
      <c r="A42" s="76"/>
      <c r="B42" s="66" t="s">
        <v>31</v>
      </c>
      <c r="C42" s="16"/>
      <c r="D42" s="17"/>
      <c r="E42" s="17"/>
      <c r="F42" s="18"/>
      <c r="G42" s="19"/>
      <c r="H42" s="16"/>
      <c r="I42" s="18"/>
      <c r="J42" s="19"/>
      <c r="K42" s="18"/>
      <c r="L42" s="67" t="s">
        <v>47</v>
      </c>
      <c r="S42" s="46"/>
      <c r="AA42" s="46"/>
    </row>
    <row r="43" spans="1:27" s="47" customFormat="1" ht="18" customHeight="1">
      <c r="A43" s="76"/>
      <c r="B43" s="65"/>
      <c r="C43" s="20"/>
      <c r="D43" s="8"/>
      <c r="E43" s="8" t="s">
        <v>2</v>
      </c>
      <c r="F43" s="8"/>
      <c r="G43" s="9"/>
      <c r="H43" s="8" t="s">
        <v>2</v>
      </c>
      <c r="I43" s="8"/>
      <c r="J43" s="9"/>
      <c r="K43" s="8">
        <f t="shared" ref="K43:K47" si="4">D43*F43*I43</f>
        <v>0</v>
      </c>
      <c r="L43" s="63"/>
      <c r="S43" s="46"/>
      <c r="AA43" s="46"/>
    </row>
    <row r="44" spans="1:27" s="47" customFormat="1" ht="18" customHeight="1">
      <c r="A44" s="76"/>
      <c r="B44" s="65"/>
      <c r="C44" s="20"/>
      <c r="D44" s="21"/>
      <c r="E44" s="21" t="s">
        <v>2</v>
      </c>
      <c r="F44" s="21"/>
      <c r="G44" s="22"/>
      <c r="H44" s="21" t="s">
        <v>2</v>
      </c>
      <c r="I44" s="21"/>
      <c r="J44" s="22"/>
      <c r="K44" s="21">
        <f t="shared" si="4"/>
        <v>0</v>
      </c>
      <c r="L44" s="63"/>
      <c r="S44" s="46"/>
      <c r="AA44" s="46"/>
    </row>
    <row r="45" spans="1:27" s="47" customFormat="1" ht="18" customHeight="1">
      <c r="A45" s="76"/>
      <c r="B45" s="65"/>
      <c r="C45" s="20"/>
      <c r="D45" s="21"/>
      <c r="E45" s="21" t="s">
        <v>2</v>
      </c>
      <c r="F45" s="21"/>
      <c r="G45" s="22"/>
      <c r="H45" s="21" t="s">
        <v>2</v>
      </c>
      <c r="I45" s="21"/>
      <c r="J45" s="22"/>
      <c r="K45" s="21">
        <f t="shared" si="4"/>
        <v>0</v>
      </c>
      <c r="L45" s="63"/>
      <c r="S45" s="46"/>
      <c r="AA45" s="46"/>
    </row>
    <row r="46" spans="1:27" s="47" customFormat="1" ht="18" customHeight="1">
      <c r="A46" s="76"/>
      <c r="B46" s="65"/>
      <c r="C46" s="20"/>
      <c r="D46" s="21"/>
      <c r="E46" s="21" t="s">
        <v>2</v>
      </c>
      <c r="F46" s="21"/>
      <c r="G46" s="22"/>
      <c r="H46" s="21" t="s">
        <v>2</v>
      </c>
      <c r="I46" s="21"/>
      <c r="J46" s="22"/>
      <c r="K46" s="21">
        <f t="shared" si="4"/>
        <v>0</v>
      </c>
      <c r="L46" s="63"/>
      <c r="S46" s="46"/>
      <c r="AA46" s="46"/>
    </row>
    <row r="47" spans="1:27" s="47" customFormat="1" ht="18" customHeight="1">
      <c r="A47" s="76"/>
      <c r="B47" s="65"/>
      <c r="C47" s="20"/>
      <c r="D47" s="21"/>
      <c r="E47" s="21" t="s">
        <v>2</v>
      </c>
      <c r="F47" s="21"/>
      <c r="G47" s="22"/>
      <c r="H47" s="21" t="s">
        <v>2</v>
      </c>
      <c r="I47" s="21"/>
      <c r="J47" s="22"/>
      <c r="K47" s="21">
        <f t="shared" si="4"/>
        <v>0</v>
      </c>
      <c r="L47" s="63"/>
      <c r="S47" s="46"/>
      <c r="AA47" s="46"/>
    </row>
    <row r="48" spans="1:27" s="47" customFormat="1" ht="18" customHeight="1">
      <c r="A48" s="76"/>
      <c r="B48" s="11" t="s">
        <v>26</v>
      </c>
      <c r="C48" s="12"/>
      <c r="D48" s="12"/>
      <c r="E48" s="12"/>
      <c r="F48" s="13"/>
      <c r="G48" s="14"/>
      <c r="H48" s="12"/>
      <c r="I48" s="12"/>
      <c r="J48" s="14"/>
      <c r="K48" s="12">
        <f>SUM(K43:K47)</f>
        <v>0</v>
      </c>
      <c r="L48" s="12"/>
      <c r="S48" s="46"/>
      <c r="AA48" s="46"/>
    </row>
    <row r="49" spans="1:27" s="47" customFormat="1" ht="18" customHeight="1">
      <c r="A49" s="76"/>
      <c r="B49" s="66" t="s">
        <v>32</v>
      </c>
      <c r="C49" s="16"/>
      <c r="D49" s="17"/>
      <c r="E49" s="17"/>
      <c r="F49" s="18"/>
      <c r="G49" s="19"/>
      <c r="H49" s="16"/>
      <c r="I49" s="18"/>
      <c r="J49" s="19"/>
      <c r="K49" s="18"/>
      <c r="L49" s="67" t="s">
        <v>47</v>
      </c>
      <c r="S49" s="46"/>
      <c r="AA49" s="46"/>
    </row>
    <row r="50" spans="1:27" s="47" customFormat="1" ht="18" customHeight="1">
      <c r="A50" s="76"/>
      <c r="B50" s="65"/>
      <c r="C50" s="20"/>
      <c r="D50" s="21"/>
      <c r="E50" s="21" t="s">
        <v>2</v>
      </c>
      <c r="F50" s="21"/>
      <c r="G50" s="22"/>
      <c r="H50" s="21" t="s">
        <v>2</v>
      </c>
      <c r="I50" s="21"/>
      <c r="J50" s="22"/>
      <c r="K50" s="21">
        <f t="shared" ref="K50:K55" si="5">D50*F50*I50</f>
        <v>0</v>
      </c>
      <c r="L50" s="63"/>
      <c r="S50" s="46"/>
      <c r="AA50" s="46"/>
    </row>
    <row r="51" spans="1:27" s="47" customFormat="1" ht="18" customHeight="1">
      <c r="A51" s="76"/>
      <c r="B51" s="65"/>
      <c r="C51" s="20"/>
      <c r="D51" s="21"/>
      <c r="E51" s="21" t="s">
        <v>2</v>
      </c>
      <c r="F51" s="21"/>
      <c r="G51" s="22"/>
      <c r="H51" s="21" t="s">
        <v>2</v>
      </c>
      <c r="I51" s="21"/>
      <c r="J51" s="22"/>
      <c r="K51" s="21">
        <f t="shared" si="5"/>
        <v>0</v>
      </c>
      <c r="L51" s="63"/>
      <c r="S51" s="46"/>
      <c r="AA51" s="46"/>
    </row>
    <row r="52" spans="1:27" s="47" customFormat="1" ht="18" customHeight="1">
      <c r="A52" s="76"/>
      <c r="B52" s="63"/>
      <c r="C52" s="10"/>
      <c r="D52" s="23"/>
      <c r="E52" s="23" t="s">
        <v>2</v>
      </c>
      <c r="F52" s="23"/>
      <c r="G52" s="24"/>
      <c r="H52" s="23" t="s">
        <v>2</v>
      </c>
      <c r="I52" s="23"/>
      <c r="J52" s="23"/>
      <c r="K52" s="23">
        <f t="shared" si="5"/>
        <v>0</v>
      </c>
      <c r="L52" s="63"/>
    </row>
    <row r="53" spans="1:27" s="47" customFormat="1" ht="18" customHeight="1">
      <c r="A53" s="76"/>
      <c r="B53" s="65"/>
      <c r="C53" s="20"/>
      <c r="D53" s="8"/>
      <c r="E53" s="21" t="s">
        <v>36</v>
      </c>
      <c r="F53" s="21"/>
      <c r="G53" s="22"/>
      <c r="H53" s="21" t="s">
        <v>36</v>
      </c>
      <c r="I53" s="21"/>
      <c r="J53" s="22"/>
      <c r="K53" s="21">
        <f t="shared" si="5"/>
        <v>0</v>
      </c>
      <c r="L53" s="63"/>
      <c r="S53" s="46"/>
      <c r="AA53" s="46"/>
    </row>
    <row r="54" spans="1:27" s="47" customFormat="1" ht="18" customHeight="1">
      <c r="A54" s="76"/>
      <c r="B54" s="63"/>
      <c r="C54" s="10"/>
      <c r="D54" s="23"/>
      <c r="E54" s="23" t="s">
        <v>2</v>
      </c>
      <c r="F54" s="23"/>
      <c r="G54" s="24"/>
      <c r="H54" s="23" t="s">
        <v>2</v>
      </c>
      <c r="I54" s="23"/>
      <c r="J54" s="23"/>
      <c r="K54" s="23">
        <f t="shared" si="5"/>
        <v>0</v>
      </c>
      <c r="L54" s="63"/>
    </row>
    <row r="55" spans="1:27" s="47" customFormat="1" ht="18" customHeight="1">
      <c r="A55" s="76"/>
      <c r="B55" s="63"/>
      <c r="C55" s="10"/>
      <c r="D55" s="23"/>
      <c r="E55" s="23" t="s">
        <v>2</v>
      </c>
      <c r="F55" s="23"/>
      <c r="G55" s="24"/>
      <c r="H55" s="23" t="s">
        <v>2</v>
      </c>
      <c r="I55" s="23"/>
      <c r="J55" s="23"/>
      <c r="K55" s="23">
        <f t="shared" si="5"/>
        <v>0</v>
      </c>
      <c r="L55" s="63"/>
    </row>
    <row r="56" spans="1:27" s="47" customFormat="1" ht="18" customHeight="1">
      <c r="A56" s="76"/>
      <c r="B56" s="11" t="s">
        <v>26</v>
      </c>
      <c r="C56" s="12"/>
      <c r="D56" s="12"/>
      <c r="E56" s="12"/>
      <c r="F56" s="13"/>
      <c r="G56" s="14"/>
      <c r="H56" s="12"/>
      <c r="I56" s="12"/>
      <c r="J56" s="14"/>
      <c r="K56" s="12">
        <f>SUM(K50:K55)</f>
        <v>0</v>
      </c>
      <c r="L56" s="12"/>
      <c r="S56" s="46"/>
      <c r="AA56" s="46"/>
    </row>
    <row r="57" spans="1:27" s="47" customFormat="1" ht="18" customHeight="1">
      <c r="A57" s="76"/>
      <c r="B57" s="66" t="s">
        <v>42</v>
      </c>
      <c r="C57" s="16"/>
      <c r="D57" s="17"/>
      <c r="E57" s="17"/>
      <c r="F57" s="18"/>
      <c r="G57" s="19"/>
      <c r="H57" s="16"/>
      <c r="I57" s="18"/>
      <c r="J57" s="19"/>
      <c r="K57" s="18"/>
      <c r="L57" s="67" t="s">
        <v>47</v>
      </c>
      <c r="S57" s="46"/>
      <c r="AA57" s="46"/>
    </row>
    <row r="58" spans="1:27" s="47" customFormat="1" ht="18" customHeight="1">
      <c r="A58" s="76"/>
      <c r="B58" s="59"/>
      <c r="C58" s="21"/>
      <c r="D58" s="21"/>
      <c r="E58" s="21" t="s">
        <v>2</v>
      </c>
      <c r="F58" s="21"/>
      <c r="G58" s="22"/>
      <c r="H58" s="21" t="s">
        <v>2</v>
      </c>
      <c r="I58" s="21"/>
      <c r="J58" s="22"/>
      <c r="K58" s="21">
        <f>D58*F58*I58</f>
        <v>0</v>
      </c>
      <c r="L58" s="63"/>
      <c r="S58" s="46"/>
      <c r="AA58" s="46"/>
    </row>
    <row r="59" spans="1:27" s="47" customFormat="1" ht="18" customHeight="1">
      <c r="A59" s="76"/>
      <c r="B59" s="59"/>
      <c r="C59" s="21"/>
      <c r="D59" s="21"/>
      <c r="E59" s="21" t="s">
        <v>2</v>
      </c>
      <c r="F59" s="21"/>
      <c r="G59" s="22"/>
      <c r="H59" s="21" t="s">
        <v>2</v>
      </c>
      <c r="I59" s="21"/>
      <c r="J59" s="22"/>
      <c r="K59" s="21">
        <f>D59*F59*I59</f>
        <v>0</v>
      </c>
      <c r="L59" s="63"/>
      <c r="S59" s="46"/>
      <c r="AA59" s="46"/>
    </row>
    <row r="60" spans="1:27" s="47" customFormat="1" ht="18" customHeight="1">
      <c r="A60" s="76"/>
      <c r="B60" s="59"/>
      <c r="C60" s="21"/>
      <c r="D60" s="21"/>
      <c r="E60" s="21" t="s">
        <v>2</v>
      </c>
      <c r="F60" s="21"/>
      <c r="G60" s="22"/>
      <c r="H60" s="21" t="s">
        <v>2</v>
      </c>
      <c r="I60" s="21"/>
      <c r="J60" s="22"/>
      <c r="K60" s="21">
        <f>D60*F60*I60</f>
        <v>0</v>
      </c>
      <c r="L60" s="63"/>
      <c r="S60" s="46"/>
      <c r="AA60" s="46"/>
    </row>
    <row r="61" spans="1:27" s="47" customFormat="1" ht="18" customHeight="1">
      <c r="A61" s="76"/>
      <c r="B61" s="59"/>
      <c r="C61" s="21"/>
      <c r="D61" s="21"/>
      <c r="E61" s="21" t="s">
        <v>2</v>
      </c>
      <c r="F61" s="21"/>
      <c r="G61" s="22"/>
      <c r="H61" s="21" t="s">
        <v>2</v>
      </c>
      <c r="I61" s="21"/>
      <c r="J61" s="22"/>
      <c r="K61" s="21">
        <f>D61*F61*I61</f>
        <v>0</v>
      </c>
      <c r="L61" s="63"/>
      <c r="S61" s="46"/>
      <c r="AA61" s="46"/>
    </row>
    <row r="62" spans="1:27" s="47" customFormat="1" ht="18" customHeight="1">
      <c r="A62" s="76"/>
      <c r="B62" s="11" t="s">
        <v>26</v>
      </c>
      <c r="C62" s="12"/>
      <c r="D62" s="12"/>
      <c r="E62" s="12"/>
      <c r="F62" s="13"/>
      <c r="G62" s="14"/>
      <c r="H62" s="12"/>
      <c r="I62" s="12"/>
      <c r="J62" s="14"/>
      <c r="K62" s="12">
        <f>SUM(K58:K61)</f>
        <v>0</v>
      </c>
      <c r="L62" s="12"/>
      <c r="S62" s="46"/>
      <c r="AA62" s="46"/>
    </row>
    <row r="63" spans="1:27" s="47" customFormat="1" ht="18" customHeight="1">
      <c r="A63" s="76"/>
      <c r="B63" s="66" t="s">
        <v>33</v>
      </c>
      <c r="C63" s="16"/>
      <c r="D63" s="17"/>
      <c r="E63" s="17"/>
      <c r="F63" s="18"/>
      <c r="G63" s="19"/>
      <c r="H63" s="16"/>
      <c r="I63" s="18"/>
      <c r="J63" s="19"/>
      <c r="K63" s="18"/>
      <c r="L63" s="67" t="s">
        <v>47</v>
      </c>
      <c r="S63" s="46"/>
      <c r="AA63" s="46"/>
    </row>
    <row r="64" spans="1:27" s="47" customFormat="1" ht="18" customHeight="1">
      <c r="A64" s="76"/>
      <c r="B64" s="59"/>
      <c r="C64" s="21"/>
      <c r="D64" s="8"/>
      <c r="E64" s="21" t="s">
        <v>2</v>
      </c>
      <c r="F64" s="21"/>
      <c r="G64" s="22"/>
      <c r="H64" s="21" t="s">
        <v>2</v>
      </c>
      <c r="I64" s="21"/>
      <c r="J64" s="22"/>
      <c r="K64" s="21">
        <f t="shared" ref="K64:K67" si="6">D64*F64*I64</f>
        <v>0</v>
      </c>
      <c r="L64" s="63"/>
      <c r="S64" s="46"/>
      <c r="AA64" s="46"/>
    </row>
    <row r="65" spans="1:27" s="47" customFormat="1" ht="18" customHeight="1">
      <c r="A65" s="76"/>
      <c r="B65" s="59"/>
      <c r="C65" s="21"/>
      <c r="D65" s="21"/>
      <c r="E65" s="21" t="s">
        <v>2</v>
      </c>
      <c r="F65" s="21"/>
      <c r="G65" s="22"/>
      <c r="H65" s="21" t="s">
        <v>2</v>
      </c>
      <c r="I65" s="21"/>
      <c r="J65" s="22"/>
      <c r="K65" s="21">
        <f t="shared" si="6"/>
        <v>0</v>
      </c>
      <c r="L65" s="63"/>
      <c r="S65" s="46"/>
      <c r="AA65" s="46"/>
    </row>
    <row r="66" spans="1:27" s="47" customFormat="1" ht="18" customHeight="1">
      <c r="A66" s="76"/>
      <c r="B66" s="59"/>
      <c r="C66" s="21"/>
      <c r="D66" s="21"/>
      <c r="E66" s="21" t="s">
        <v>2</v>
      </c>
      <c r="F66" s="21"/>
      <c r="G66" s="22"/>
      <c r="H66" s="21" t="s">
        <v>2</v>
      </c>
      <c r="I66" s="21"/>
      <c r="J66" s="22"/>
      <c r="K66" s="21">
        <f t="shared" si="6"/>
        <v>0</v>
      </c>
      <c r="L66" s="63"/>
      <c r="S66" s="46"/>
      <c r="AA66" s="46"/>
    </row>
    <row r="67" spans="1:27" s="47" customFormat="1" ht="18" customHeight="1">
      <c r="A67" s="76"/>
      <c r="B67" s="59"/>
      <c r="C67" s="21"/>
      <c r="D67" s="21"/>
      <c r="E67" s="21" t="s">
        <v>2</v>
      </c>
      <c r="F67" s="21"/>
      <c r="G67" s="22"/>
      <c r="H67" s="21" t="s">
        <v>2</v>
      </c>
      <c r="I67" s="21"/>
      <c r="J67" s="22"/>
      <c r="K67" s="21">
        <f t="shared" si="6"/>
        <v>0</v>
      </c>
      <c r="L67" s="63"/>
      <c r="S67" s="46"/>
      <c r="AA67" s="46"/>
    </row>
    <row r="68" spans="1:27" s="47" customFormat="1" ht="18" customHeight="1">
      <c r="A68" s="76"/>
      <c r="B68" s="11" t="s">
        <v>26</v>
      </c>
      <c r="C68" s="12"/>
      <c r="D68" s="12"/>
      <c r="E68" s="12"/>
      <c r="F68" s="13"/>
      <c r="G68" s="14"/>
      <c r="H68" s="12"/>
      <c r="I68" s="12"/>
      <c r="J68" s="14"/>
      <c r="K68" s="12">
        <f>SUM(K64:K67)</f>
        <v>0</v>
      </c>
      <c r="L68" s="12"/>
      <c r="S68" s="46"/>
      <c r="AA68" s="46"/>
    </row>
    <row r="69" spans="1:27" s="47" customFormat="1" ht="18" customHeight="1">
      <c r="A69" s="76"/>
      <c r="B69" s="66" t="s">
        <v>34</v>
      </c>
      <c r="C69" s="16"/>
      <c r="D69" s="16"/>
      <c r="E69" s="16"/>
      <c r="F69" s="16"/>
      <c r="G69" s="25"/>
      <c r="H69" s="16"/>
      <c r="I69" s="16"/>
      <c r="J69" s="25"/>
      <c r="K69" s="16"/>
      <c r="L69" s="67" t="s">
        <v>47</v>
      </c>
      <c r="S69" s="46"/>
      <c r="AA69" s="46"/>
    </row>
    <row r="70" spans="1:27" s="47" customFormat="1" ht="18" customHeight="1">
      <c r="A70" s="76"/>
      <c r="B70" s="65"/>
      <c r="C70" s="26"/>
      <c r="D70" s="21"/>
      <c r="E70" s="21" t="s">
        <v>2</v>
      </c>
      <c r="F70" s="21"/>
      <c r="G70" s="22"/>
      <c r="H70" s="21" t="s">
        <v>2</v>
      </c>
      <c r="I70" s="21"/>
      <c r="J70" s="22"/>
      <c r="K70" s="21">
        <f>D70*F70*I70</f>
        <v>0</v>
      </c>
      <c r="L70" s="63"/>
      <c r="S70" s="46"/>
      <c r="AA70" s="46"/>
    </row>
    <row r="71" spans="1:27" s="47" customFormat="1" ht="18" customHeight="1">
      <c r="A71" s="76"/>
      <c r="B71" s="59"/>
      <c r="C71" s="8"/>
      <c r="D71" s="8"/>
      <c r="E71" s="8" t="s">
        <v>2</v>
      </c>
      <c r="F71" s="8"/>
      <c r="G71" s="9"/>
      <c r="H71" s="8" t="s">
        <v>2</v>
      </c>
      <c r="I71" s="8"/>
      <c r="J71" s="9"/>
      <c r="K71" s="8">
        <f>D71*F71*I71</f>
        <v>0</v>
      </c>
      <c r="L71" s="63"/>
      <c r="S71" s="46"/>
      <c r="AA71" s="46"/>
    </row>
    <row r="72" spans="1:27" s="47" customFormat="1" ht="18" customHeight="1">
      <c r="A72" s="76"/>
      <c r="B72" s="59"/>
      <c r="C72" s="21"/>
      <c r="D72" s="21"/>
      <c r="E72" s="21" t="s">
        <v>2</v>
      </c>
      <c r="F72" s="21"/>
      <c r="G72" s="22"/>
      <c r="H72" s="21" t="s">
        <v>2</v>
      </c>
      <c r="I72" s="21"/>
      <c r="J72" s="22"/>
      <c r="K72" s="21">
        <f>D72*F72*I72</f>
        <v>0</v>
      </c>
      <c r="L72" s="63"/>
    </row>
    <row r="73" spans="1:27" s="47" customFormat="1" ht="17.55" customHeight="1">
      <c r="A73" s="77"/>
      <c r="B73" s="12" t="s">
        <v>35</v>
      </c>
      <c r="C73" s="12"/>
      <c r="D73" s="12"/>
      <c r="E73" s="12"/>
      <c r="F73" s="13"/>
      <c r="G73" s="14"/>
      <c r="H73" s="12"/>
      <c r="I73" s="12"/>
      <c r="J73" s="14"/>
      <c r="K73" s="12">
        <f>SUM(K70:K72)</f>
        <v>0</v>
      </c>
      <c r="L73" s="12"/>
    </row>
    <row r="74" spans="1:27" s="47" customFormat="1" ht="17.25" customHeight="1" thickBot="1">
      <c r="A74" s="78" t="s">
        <v>37</v>
      </c>
      <c r="B74" s="79"/>
      <c r="C74" s="79"/>
      <c r="D74" s="34"/>
      <c r="E74" s="42"/>
      <c r="F74" s="42"/>
      <c r="G74" s="43"/>
      <c r="H74" s="43"/>
      <c r="I74" s="42"/>
      <c r="J74" s="43"/>
      <c r="K74" s="44"/>
      <c r="L74" s="44"/>
    </row>
    <row r="75" spans="1:27" s="47" customFormat="1" ht="17.25" customHeight="1">
      <c r="A75" s="80" t="s">
        <v>38</v>
      </c>
      <c r="B75" s="81"/>
      <c r="C75" s="81"/>
      <c r="D75" s="35"/>
      <c r="E75" s="39"/>
      <c r="F75" s="39"/>
      <c r="G75" s="40"/>
      <c r="H75" s="40"/>
      <c r="I75" s="39"/>
      <c r="J75" s="40"/>
      <c r="K75" s="41">
        <f>K74*10%</f>
        <v>0</v>
      </c>
      <c r="L75" s="41" t="s">
        <v>43</v>
      </c>
    </row>
    <row r="76" spans="1:27" s="47" customFormat="1" ht="17.25" customHeight="1">
      <c r="A76" s="68" t="s">
        <v>39</v>
      </c>
      <c r="B76" s="69"/>
      <c r="C76" s="70"/>
      <c r="D76" s="36"/>
      <c r="E76" s="27"/>
      <c r="F76" s="27"/>
      <c r="G76" s="28"/>
      <c r="H76" s="28"/>
      <c r="I76" s="27"/>
      <c r="J76" s="28"/>
      <c r="K76" s="29">
        <f>K74+K75</f>
        <v>0</v>
      </c>
      <c r="L76" s="29" t="s">
        <v>44</v>
      </c>
    </row>
    <row r="77" spans="1:27" s="47" customFormat="1" ht="17.25" customHeight="1">
      <c r="A77" s="68" t="s">
        <v>40</v>
      </c>
      <c r="B77" s="69"/>
      <c r="C77" s="70"/>
      <c r="D77" s="37"/>
      <c r="E77" s="27"/>
      <c r="F77" s="27"/>
      <c r="G77" s="30"/>
      <c r="H77" s="30"/>
      <c r="I77" s="27"/>
      <c r="J77" s="30"/>
      <c r="K77" s="29">
        <f>K76*10%</f>
        <v>0</v>
      </c>
      <c r="L77" s="29" t="s">
        <v>45</v>
      </c>
    </row>
    <row r="78" spans="1:27" s="47" customFormat="1" ht="17.25" customHeight="1">
      <c r="A78" s="82" t="s">
        <v>41</v>
      </c>
      <c r="B78" s="82"/>
      <c r="C78" s="83"/>
      <c r="D78" s="38"/>
      <c r="E78" s="31"/>
      <c r="F78" s="31"/>
      <c r="G78" s="32"/>
      <c r="H78" s="32"/>
      <c r="I78" s="31"/>
      <c r="J78" s="32"/>
      <c r="K78" s="33">
        <f>ROUNDDOWN(K76+K77,-3)</f>
        <v>0</v>
      </c>
      <c r="L78" s="33" t="s">
        <v>48</v>
      </c>
    </row>
    <row r="79" spans="1:27" ht="19.5" customHeight="1">
      <c r="A79" s="51"/>
      <c r="B79" s="52"/>
      <c r="C79" s="52"/>
    </row>
    <row r="80" spans="1:27" ht="18.75" customHeight="1">
      <c r="A80" s="54"/>
      <c r="B80" s="55"/>
      <c r="C80" s="55"/>
    </row>
    <row r="81" spans="1:3" ht="17.25" customHeight="1">
      <c r="A81" s="56"/>
      <c r="B81" s="57"/>
      <c r="C81" s="58"/>
    </row>
    <row r="82" spans="1:3" ht="17.25" customHeight="1">
      <c r="A82" s="56"/>
      <c r="B82" s="57"/>
      <c r="C82" s="58"/>
    </row>
    <row r="83" spans="1:3" ht="17.25" customHeight="1">
      <c r="A83" s="71"/>
      <c r="B83" s="71"/>
      <c r="C83" s="71"/>
    </row>
    <row r="84" spans="1:3" ht="17.25" customHeight="1">
      <c r="A84" s="56"/>
      <c r="B84" s="57"/>
      <c r="C84" s="58"/>
    </row>
    <row r="85" spans="1:3" ht="17.25" customHeight="1">
      <c r="A85" s="53"/>
      <c r="B85" s="52"/>
      <c r="C85" s="52"/>
    </row>
  </sheetData>
  <mergeCells count="10">
    <mergeCell ref="A77:C77"/>
    <mergeCell ref="A83:C83"/>
    <mergeCell ref="A1:L1"/>
    <mergeCell ref="A2:B2"/>
    <mergeCell ref="A3:A7"/>
    <mergeCell ref="A8:A73"/>
    <mergeCell ref="A74:C74"/>
    <mergeCell ref="A75:C75"/>
    <mergeCell ref="A76:C76"/>
    <mergeCell ref="A78:C78"/>
  </mergeCells>
  <phoneticPr fontId="10"/>
  <pageMargins left="0.25" right="0.25" top="0.75" bottom="0.75" header="0.511811023622047" footer="0.511811023622047"/>
  <pageSetup paperSize="8" scale="51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이미연</dc:creator>
  <dc:description/>
  <cp:lastModifiedBy>koccajapan</cp:lastModifiedBy>
  <cp:revision>0</cp:revision>
  <cp:lastPrinted>2026-02-19T01:58:25Z</cp:lastPrinted>
  <dcterms:created xsi:type="dcterms:W3CDTF">2006-03-21T00:55:38Z</dcterms:created>
  <dcterms:modified xsi:type="dcterms:W3CDTF">2026-05-28T04:16:25Z</dcterms:modified>
  <dc:language>en-US</dc:language>
</cp:coreProperties>
</file>